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bermudez\Documents\CAMARA DE REPRESENTANTES\RESPUESTA REQUERIMIENTO Nro. 2  - INM\"/>
    </mc:Choice>
  </mc:AlternateContent>
  <xr:revisionPtr revIDLastSave="0" documentId="8_{BA1F3BD5-4DF7-490F-8CE0-021AAB12C2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1" i="1" l="1"/>
  <c r="Z41" i="1"/>
  <c r="Y41" i="1"/>
  <c r="X41" i="1"/>
  <c r="W41" i="1"/>
  <c r="V41" i="1"/>
  <c r="U41" i="1"/>
  <c r="T41" i="1"/>
  <c r="S41" i="1"/>
  <c r="R41" i="1"/>
  <c r="Q41" i="1"/>
  <c r="AA22" i="1"/>
  <c r="Z22" i="1"/>
  <c r="Y22" i="1"/>
  <c r="X22" i="1"/>
  <c r="W22" i="1"/>
  <c r="V22" i="1"/>
  <c r="U22" i="1"/>
  <c r="T22" i="1"/>
  <c r="S22" i="1"/>
  <c r="R22" i="1"/>
  <c r="Q22" i="1"/>
  <c r="AA18" i="1"/>
  <c r="Z18" i="1"/>
  <c r="Y18" i="1"/>
  <c r="X18" i="1"/>
  <c r="W18" i="1"/>
  <c r="V18" i="1"/>
  <c r="U18" i="1"/>
  <c r="T18" i="1"/>
  <c r="S18" i="1"/>
  <c r="R18" i="1"/>
  <c r="Q18" i="1"/>
  <c r="AA16" i="1"/>
  <c r="Z16" i="1"/>
  <c r="Y16" i="1"/>
  <c r="X16" i="1"/>
  <c r="X19" i="1" s="1"/>
  <c r="W16" i="1"/>
  <c r="V16" i="1"/>
  <c r="U16" i="1"/>
  <c r="T16" i="1"/>
  <c r="T19" i="1" s="1"/>
  <c r="S16" i="1"/>
  <c r="R16" i="1"/>
  <c r="Q16" i="1"/>
  <c r="AA11" i="1"/>
  <c r="Z11" i="1"/>
  <c r="Y11" i="1"/>
  <c r="X11" i="1"/>
  <c r="W11" i="1"/>
  <c r="V11" i="1"/>
  <c r="U11" i="1"/>
  <c r="T11" i="1"/>
  <c r="S11" i="1"/>
  <c r="R11" i="1"/>
  <c r="Q11" i="1"/>
  <c r="AA9" i="1"/>
  <c r="Z9" i="1"/>
  <c r="Y9" i="1"/>
  <c r="X9" i="1"/>
  <c r="W9" i="1"/>
  <c r="V9" i="1"/>
  <c r="U9" i="1"/>
  <c r="T9" i="1"/>
  <c r="S9" i="1"/>
  <c r="R9" i="1"/>
  <c r="Q9" i="1"/>
  <c r="Q19" i="1" l="1"/>
  <c r="U19" i="1"/>
  <c r="Y19" i="1"/>
  <c r="T5" i="1"/>
  <c r="T42" i="1" s="1"/>
  <c r="X5" i="1"/>
  <c r="X42" i="1" s="1"/>
  <c r="R19" i="1"/>
  <c r="R5" i="1" s="1"/>
  <c r="R42" i="1" s="1"/>
  <c r="V19" i="1"/>
  <c r="V5" i="1" s="1"/>
  <c r="V42" i="1" s="1"/>
  <c r="Z19" i="1"/>
  <c r="Z5" i="1" s="1"/>
  <c r="Z42" i="1" s="1"/>
  <c r="Q5" i="1"/>
  <c r="Q42" i="1" s="1"/>
  <c r="U5" i="1"/>
  <c r="U42" i="1" s="1"/>
  <c r="Y5" i="1"/>
  <c r="Y42" i="1" s="1"/>
  <c r="S19" i="1"/>
  <c r="S5" i="1" s="1"/>
  <c r="S42" i="1" s="1"/>
  <c r="W19" i="1"/>
  <c r="W5" i="1" s="1"/>
  <c r="W42" i="1" s="1"/>
  <c r="AA19" i="1"/>
  <c r="AA5" i="1" s="1"/>
  <c r="AA42" i="1" s="1"/>
</calcChain>
</file>

<file path=xl/sharedStrings.xml><?xml version="1.0" encoding="utf-8"?>
<sst xmlns="http://schemas.openxmlformats.org/spreadsheetml/2006/main" count="452" uniqueCount="103">
  <si>
    <t>Año Fiscal:</t>
  </si>
  <si>
    <t/>
  </si>
  <si>
    <t>Vigencia:</t>
  </si>
  <si>
    <t>Actual</t>
  </si>
  <si>
    <t>Periodo:</t>
  </si>
  <si>
    <t>Abril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</si>
  <si>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</si>
  <si>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</si>
  <si>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</si>
  <si>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</si>
  <si>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</si>
  <si>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</si>
  <si>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</si>
  <si>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</si>
  <si>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</si>
  <si>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</si>
  <si>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</si>
  <si>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</si>
  <si>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</si>
  <si>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</si>
  <si>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</si>
  <si>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</si>
  <si>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</si>
  <si>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</si>
  <si>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</si>
  <si>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</si>
  <si>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</si>
  <si>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</si>
  <si>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</si>
  <si>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</si>
  <si>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</si>
  <si>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</si>
  <si>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</si>
  <si>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35-05-00</t>
  </si>
  <si>
    <t>INSTITUTO NACIONAL DE METROLOGIA - INM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</si>
  <si>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</si>
  <si>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</si>
  <si>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</si>
  <si>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</si>
  <si>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</si>
  <si>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</si>
  <si>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</si>
  <si>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</si>
  <si>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</si>
  <si>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</si>
  <si>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</si>
  <si>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</si>
  <si>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</si>
  <si>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</si>
  <si>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</si>
  <si>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A-03-02-02</t>
  </si>
  <si>
    <t>A ORGANIZACIONES INTERNACIONALES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</si>
  <si>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</si>
  <si>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</si>
  <si>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</si>
  <si>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</si>
  <si>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</si>
  <si>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</si>
  <si>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</si>
  <si>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A-03-04-02-029</t>
  </si>
  <si>
    <t>029</t>
  </si>
  <si>
    <t>PLANES COMPLEMENTARIOS DE SALUD (NO DE PENSIONES).</t>
  </si>
  <si>
    <t>A-03-10</t>
  </si>
  <si>
    <t>Propios</t>
  </si>
  <si>
    <t>20</t>
  </si>
  <si>
    <t>SENTENCIAS Y CONCILIACIONES</t>
  </si>
  <si>
    <t>A-08-01</t>
  </si>
  <si>
    <t>08</t>
  </si>
  <si>
    <t>IMPUESTOS</t>
  </si>
  <si>
    <t>A-08-04-01</t>
  </si>
  <si>
    <t>11</t>
  </si>
  <si>
    <t>SSF</t>
  </si>
  <si>
    <t>CUOTA DE FISCALIZACIÓN Y AUDITAJE</t>
  </si>
  <si>
    <t>C-3502-0200-5-40402B</t>
  </si>
  <si>
    <t>C</t>
  </si>
  <si>
    <t>3502</t>
  </si>
  <si>
    <t>0200</t>
  </si>
  <si>
    <t>5</t>
  </si>
  <si>
    <t>40402B</t>
  </si>
  <si>
    <t>4. TRANSFORMACIÓN PRODUCTIVA, INTERNACIONALIZACIÓN Y ACCIÓN CLÍMATICA / B. CIERRE DE BRECHAS TECNOLÓGICAS EN EL SECTOR PRODUCTIVO</t>
  </si>
  <si>
    <t>21</t>
  </si>
  <si>
    <t>C-3502-0200-6-40402B</t>
  </si>
  <si>
    <t>6</t>
  </si>
  <si>
    <t>C-3502-0200-7-40402B</t>
  </si>
  <si>
    <t>7</t>
  </si>
  <si>
    <t>C-3599-0200-4-40401C</t>
  </si>
  <si>
    <t>3599</t>
  </si>
  <si>
    <t>4</t>
  </si>
  <si>
    <t>40401C</t>
  </si>
  <si>
    <t>4. TRANSFORMACIÓN PRODUCTIVA, INTERNACIONALIZACIÓN Y ACCIÓN CLÍMATICA / C. POLÍTICAS DE COMPETENCIA, CONSUMIDOR E INFRAESTRUCTURA DE LA CALIDAD MODERNAS</t>
  </si>
  <si>
    <t>C-3599-0200-6-53105B</t>
  </si>
  <si>
    <t>53105B</t>
  </si>
  <si>
    <t>5. CONVERGENCIA REGIONAL / B. ENTIDADES PÚBLICAS TERRITORIALES Y NACIONALES FORTALECIDAS</t>
  </si>
  <si>
    <t>C-3599-0200-7-20104C</t>
  </si>
  <si>
    <t>20104C</t>
  </si>
  <si>
    <t>2. SEGURIDAD HUMANA Y JUSTICIA SOCIAL / C. PORTABILIDAD DE DATOS PARA EL EMPODERAMIENTO CIUDADANO</t>
  </si>
  <si>
    <t>GASTOS DE PERSONAL</t>
  </si>
  <si>
    <t>TRANSFERENCIAS</t>
  </si>
  <si>
    <t>INVERSION</t>
  </si>
  <si>
    <t>TOTAL</t>
  </si>
  <si>
    <t>GATOS DE FUNCIONAMIENTO</t>
  </si>
  <si>
    <t>GASTOS POR TRIBUTOS, MULTAS, SANCIONES E INTERESES DE MORA</t>
  </si>
  <si>
    <t>TRANSFERENCIAS CORRIENTES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</si>
</sst>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-&quot;$&quot;\ #,##0.00"/>
  </numFmts>
  <fonts count="5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9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4"/>
  <sheetViews>
    <sheetView showGridLines="0" tabSelected="1" workbookViewId="0">
      <pane xSplit="16" ySplit="4" topLeftCell="Q23" activePane="bottomRight" state="frozen"/>
      <selection pane="topRight" activeCell="Q1" sqref="Q1"/>
      <selection pane="bottomLeft" activeCell="A5" sqref="A5"/>
      <selection pane="bottomRight" activeCell="A7" sqref="A7"/>
    </sheetView>
  </sheetViews>
  <sheetFormatPr baseColWidth="10" defaultRowHeight="15" x14ac:dyDescent="0.25"/>
  <cols>
    <col min="1" max="1" width="9.42578125" bestFit="1" customWidth="1"/>
    <col min="2" max="2" width="21.28515625" bestFit="1" customWidth="1"/>
    <col min="3" max="3" width="17.42578125" hidden="1" customWidth="1"/>
    <col min="4" max="4" width="5.140625" bestFit="1" customWidth="1"/>
    <col min="5" max="6" width="4.5703125" bestFit="1" customWidth="1"/>
    <col min="7" max="7" width="4.42578125" bestFit="1" customWidth="1"/>
    <col min="8" max="8" width="9.42578125" customWidth="1"/>
    <col min="9" max="9" width="4.85546875" hidden="1" customWidth="1"/>
    <col min="10" max="11" width="5.28515625" hidden="1" customWidth="1"/>
    <col min="12" max="12" width="6.5703125" hidden="1" customWidth="1"/>
    <col min="13" max="13" width="7.5703125" bestFit="1" customWidth="1"/>
    <col min="14" max="14" width="4.42578125" bestFit="1" customWidth="1"/>
    <col min="15" max="15" width="3.85546875" bestFit="1" customWidth="1"/>
    <col min="16" max="16" width="27" bestFit="1" customWidth="1"/>
    <col min="17" max="17" width="15.140625" bestFit="1" customWidth="1"/>
    <col min="18" max="18" width="16.42578125" bestFit="1" customWidth="1"/>
    <col min="19" max="19" width="14" bestFit="1" customWidth="1"/>
    <col min="20" max="20" width="15.140625" bestFit="1" customWidth="1"/>
    <col min="21" max="21" width="15.42578125" bestFit="1" customWidth="1"/>
    <col min="22" max="22" width="15.140625" bestFit="1" customWidth="1"/>
    <col min="23" max="23" width="15.5703125" bestFit="1" customWidth="1"/>
    <col min="24" max="24" width="15.140625" bestFit="1" customWidth="1"/>
    <col min="25" max="27" width="14.28515625" bestFit="1" customWidth="1"/>
  </cols>
  <sheetData>
    <row r="1" spans="1:27" x14ac:dyDescent="0.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ht="15" customHeight="1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ht="25.5" customHeight="1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7" t="s">
        <v>100</v>
      </c>
      <c r="Q5" s="8">
        <f>+Q9+Q11+Q19+Q22</f>
        <v>22314965000</v>
      </c>
      <c r="R5" s="8">
        <f t="shared" ref="R5:AA5" si="0">+R9+R11+R19+R22</f>
        <v>2533000</v>
      </c>
      <c r="S5" s="8">
        <f t="shared" si="0"/>
        <v>2533000</v>
      </c>
      <c r="T5" s="8">
        <f t="shared" si="0"/>
        <v>22314965000</v>
      </c>
      <c r="U5" s="8">
        <f t="shared" si="0"/>
        <v>341704000</v>
      </c>
      <c r="V5" s="8">
        <f t="shared" si="0"/>
        <v>21189887005.5</v>
      </c>
      <c r="W5" s="8">
        <f t="shared" si="0"/>
        <v>783373994.5</v>
      </c>
      <c r="X5" s="8">
        <f t="shared" si="0"/>
        <v>5691777252.8000002</v>
      </c>
      <c r="Y5" s="8">
        <f t="shared" si="0"/>
        <v>4611059505.1599998</v>
      </c>
      <c r="Z5" s="8">
        <f t="shared" si="0"/>
        <v>4611059505.1599998</v>
      </c>
      <c r="AA5" s="8">
        <f t="shared" si="0"/>
        <v>4598439505.1599998</v>
      </c>
    </row>
    <row r="6" spans="1:27" ht="22.5" x14ac:dyDescent="0.25">
      <c r="A6" s="3" t="s">
        <v>33</v>
      </c>
      <c r="B6" s="4" t="s">
        <v>34</v>
      </c>
      <c r="C6" s="5" t="s">
        <v>35</v>
      </c>
      <c r="D6" s="3" t="s">
        <v>36</v>
      </c>
      <c r="E6" s="3" t="s">
        <v>37</v>
      </c>
      <c r="F6" s="3" t="s">
        <v>37</v>
      </c>
      <c r="G6" s="3" t="s">
        <v>37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41</v>
      </c>
      <c r="Q6" s="6">
        <v>12075351000</v>
      </c>
      <c r="R6" s="6">
        <v>0</v>
      </c>
      <c r="S6" s="6">
        <v>0</v>
      </c>
      <c r="T6" s="6">
        <v>12075351000</v>
      </c>
      <c r="U6" s="6">
        <v>0</v>
      </c>
      <c r="V6" s="6">
        <v>12075351000</v>
      </c>
      <c r="W6" s="6">
        <v>0</v>
      </c>
      <c r="X6" s="6">
        <v>2468400418</v>
      </c>
      <c r="Y6" s="6">
        <v>2468400418</v>
      </c>
      <c r="Z6" s="6">
        <v>2468400418</v>
      </c>
      <c r="AA6" s="6">
        <v>2468400418</v>
      </c>
    </row>
    <row r="7" spans="1:27" ht="22.5" x14ac:dyDescent="0.25">
      <c r="A7" s="3" t="s">
        <v>33</v>
      </c>
      <c r="B7" s="4" t="s">
        <v>34</v>
      </c>
      <c r="C7" s="5" t="s">
        <v>42</v>
      </c>
      <c r="D7" s="3" t="s">
        <v>36</v>
      </c>
      <c r="E7" s="3" t="s">
        <v>37</v>
      </c>
      <c r="F7" s="3" t="s">
        <v>37</v>
      </c>
      <c r="G7" s="3" t="s">
        <v>43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44</v>
      </c>
      <c r="Q7" s="6">
        <v>4495319000</v>
      </c>
      <c r="R7" s="6">
        <v>0</v>
      </c>
      <c r="S7" s="6">
        <v>0</v>
      </c>
      <c r="T7" s="6">
        <v>4495319000</v>
      </c>
      <c r="U7" s="6">
        <v>0</v>
      </c>
      <c r="V7" s="6">
        <v>4495319000</v>
      </c>
      <c r="W7" s="6">
        <v>0</v>
      </c>
      <c r="X7" s="6">
        <v>1013850542</v>
      </c>
      <c r="Y7" s="6">
        <v>1013850542</v>
      </c>
      <c r="Z7" s="6">
        <v>1013850542</v>
      </c>
      <c r="AA7" s="6">
        <v>1013850542</v>
      </c>
    </row>
    <row r="8" spans="1:27" ht="33.75" x14ac:dyDescent="0.25">
      <c r="A8" s="3" t="s">
        <v>33</v>
      </c>
      <c r="B8" s="4" t="s">
        <v>34</v>
      </c>
      <c r="C8" s="5" t="s">
        <v>45</v>
      </c>
      <c r="D8" s="3" t="s">
        <v>36</v>
      </c>
      <c r="E8" s="3" t="s">
        <v>37</v>
      </c>
      <c r="F8" s="3" t="s">
        <v>37</v>
      </c>
      <c r="G8" s="3" t="s">
        <v>46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47</v>
      </c>
      <c r="Q8" s="6">
        <v>1613566000</v>
      </c>
      <c r="R8" s="6">
        <v>0</v>
      </c>
      <c r="S8" s="6">
        <v>0</v>
      </c>
      <c r="T8" s="6">
        <v>1613566000</v>
      </c>
      <c r="U8" s="6">
        <v>0</v>
      </c>
      <c r="V8" s="6">
        <v>1613566000</v>
      </c>
      <c r="W8" s="6">
        <v>0</v>
      </c>
      <c r="X8" s="6">
        <v>270748898</v>
      </c>
      <c r="Y8" s="6">
        <v>270748898</v>
      </c>
      <c r="Z8" s="6">
        <v>270748898</v>
      </c>
      <c r="AA8" s="6">
        <v>270748898</v>
      </c>
    </row>
    <row r="9" spans="1:27" x14ac:dyDescent="0.25">
      <c r="A9" s="3"/>
      <c r="B9" s="4"/>
      <c r="C9" s="5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7" t="s">
        <v>96</v>
      </c>
      <c r="Q9" s="8">
        <f>SUM(Q6:Q8)</f>
        <v>18184236000</v>
      </c>
      <c r="R9" s="8">
        <f t="shared" ref="R9:AA9" si="1">SUM(R6:R8)</f>
        <v>0</v>
      </c>
      <c r="S9" s="8">
        <f t="shared" si="1"/>
        <v>0</v>
      </c>
      <c r="T9" s="8">
        <f t="shared" si="1"/>
        <v>18184236000</v>
      </c>
      <c r="U9" s="8">
        <f t="shared" si="1"/>
        <v>0</v>
      </c>
      <c r="V9" s="8">
        <f t="shared" si="1"/>
        <v>18184236000</v>
      </c>
      <c r="W9" s="8">
        <f t="shared" si="1"/>
        <v>0</v>
      </c>
      <c r="X9" s="8">
        <f t="shared" si="1"/>
        <v>3752999858</v>
      </c>
      <c r="Y9" s="8">
        <f t="shared" si="1"/>
        <v>3752999858</v>
      </c>
      <c r="Z9" s="8">
        <f t="shared" si="1"/>
        <v>3752999858</v>
      </c>
      <c r="AA9" s="8">
        <f t="shared" si="1"/>
        <v>3752999858</v>
      </c>
    </row>
    <row r="10" spans="1:27" ht="22.5" x14ac:dyDescent="0.25">
      <c r="A10" s="3" t="s">
        <v>33</v>
      </c>
      <c r="B10" s="4" t="s">
        <v>34</v>
      </c>
      <c r="C10" s="5" t="s">
        <v>48</v>
      </c>
      <c r="D10" s="3" t="s">
        <v>36</v>
      </c>
      <c r="E10" s="3" t="s">
        <v>43</v>
      </c>
      <c r="F10" s="3"/>
      <c r="G10" s="3"/>
      <c r="H10" s="3"/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49</v>
      </c>
      <c r="Q10" s="6">
        <v>2792306000</v>
      </c>
      <c r="R10" s="6">
        <v>0</v>
      </c>
      <c r="S10" s="6">
        <v>0</v>
      </c>
      <c r="T10" s="6">
        <v>2792306000</v>
      </c>
      <c r="U10" s="6">
        <v>0</v>
      </c>
      <c r="V10" s="6">
        <v>2495150457.5</v>
      </c>
      <c r="W10" s="6">
        <v>297155542.5</v>
      </c>
      <c r="X10" s="6">
        <v>1620947418.8</v>
      </c>
      <c r="Y10" s="6">
        <v>543337779.15999997</v>
      </c>
      <c r="Z10" s="6">
        <v>543337779.15999997</v>
      </c>
      <c r="AA10" s="6">
        <v>530717779.16000003</v>
      </c>
    </row>
    <row r="11" spans="1:27" ht="21" x14ac:dyDescent="0.25">
      <c r="A11" s="3"/>
      <c r="B11" s="4"/>
      <c r="C11" s="5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7" t="s">
        <v>49</v>
      </c>
      <c r="Q11" s="8">
        <f>SUM(Q10)</f>
        <v>2792306000</v>
      </c>
      <c r="R11" s="8">
        <f t="shared" ref="R11:AA11" si="2">SUM(R10)</f>
        <v>0</v>
      </c>
      <c r="S11" s="8">
        <f t="shared" si="2"/>
        <v>0</v>
      </c>
      <c r="T11" s="8">
        <f t="shared" si="2"/>
        <v>2792306000</v>
      </c>
      <c r="U11" s="8">
        <f t="shared" si="2"/>
        <v>0</v>
      </c>
      <c r="V11" s="8">
        <f t="shared" si="2"/>
        <v>2495150457.5</v>
      </c>
      <c r="W11" s="8">
        <f t="shared" si="2"/>
        <v>297155542.5</v>
      </c>
      <c r="X11" s="8">
        <f t="shared" si="2"/>
        <v>1620947418.8</v>
      </c>
      <c r="Y11" s="8">
        <f t="shared" si="2"/>
        <v>543337779.15999997</v>
      </c>
      <c r="Z11" s="8">
        <f t="shared" si="2"/>
        <v>543337779.15999997</v>
      </c>
      <c r="AA11" s="8">
        <f t="shared" si="2"/>
        <v>530717779.16000003</v>
      </c>
    </row>
    <row r="12" spans="1:27" ht="22.5" x14ac:dyDescent="0.25">
      <c r="A12" s="3" t="s">
        <v>33</v>
      </c>
      <c r="B12" s="4" t="s">
        <v>34</v>
      </c>
      <c r="C12" s="5" t="s">
        <v>50</v>
      </c>
      <c r="D12" s="3" t="s">
        <v>36</v>
      </c>
      <c r="E12" s="3" t="s">
        <v>46</v>
      </c>
      <c r="F12" s="3" t="s">
        <v>43</v>
      </c>
      <c r="G12" s="3" t="s">
        <v>43</v>
      </c>
      <c r="H12" s="3"/>
      <c r="I12" s="3"/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51</v>
      </c>
      <c r="Q12" s="6">
        <v>288102000</v>
      </c>
      <c r="R12" s="6">
        <v>0</v>
      </c>
      <c r="S12" s="6">
        <v>2533000</v>
      </c>
      <c r="T12" s="6">
        <v>285569000</v>
      </c>
      <c r="U12" s="6">
        <v>0</v>
      </c>
      <c r="V12" s="6">
        <v>251645548</v>
      </c>
      <c r="W12" s="6">
        <v>33923452</v>
      </c>
      <c r="X12" s="6">
        <v>251645548</v>
      </c>
      <c r="Y12" s="6">
        <v>251645548</v>
      </c>
      <c r="Z12" s="6">
        <v>251645548</v>
      </c>
      <c r="AA12" s="6">
        <v>251645548</v>
      </c>
    </row>
    <row r="13" spans="1:27" ht="33.75" x14ac:dyDescent="0.25">
      <c r="A13" s="3" t="s">
        <v>33</v>
      </c>
      <c r="B13" s="4" t="s">
        <v>34</v>
      </c>
      <c r="C13" s="5" t="s">
        <v>52</v>
      </c>
      <c r="D13" s="3" t="s">
        <v>36</v>
      </c>
      <c r="E13" s="3" t="s">
        <v>46</v>
      </c>
      <c r="F13" s="3" t="s">
        <v>46</v>
      </c>
      <c r="G13" s="3" t="s">
        <v>37</v>
      </c>
      <c r="H13" s="3" t="s">
        <v>53</v>
      </c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54</v>
      </c>
      <c r="Q13" s="6">
        <v>341704000</v>
      </c>
      <c r="R13" s="6">
        <v>0</v>
      </c>
      <c r="S13" s="6">
        <v>0</v>
      </c>
      <c r="T13" s="6">
        <v>341704000</v>
      </c>
      <c r="U13" s="6">
        <v>341704000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</row>
    <row r="14" spans="1:27" ht="33.75" x14ac:dyDescent="0.25">
      <c r="A14" s="3" t="s">
        <v>33</v>
      </c>
      <c r="B14" s="4" t="s">
        <v>34</v>
      </c>
      <c r="C14" s="5" t="s">
        <v>55</v>
      </c>
      <c r="D14" s="3" t="s">
        <v>36</v>
      </c>
      <c r="E14" s="3" t="s">
        <v>46</v>
      </c>
      <c r="F14" s="3" t="s">
        <v>56</v>
      </c>
      <c r="G14" s="3" t="s">
        <v>43</v>
      </c>
      <c r="H14" s="3" t="s">
        <v>57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58</v>
      </c>
      <c r="Q14" s="6">
        <v>118909000</v>
      </c>
      <c r="R14" s="6">
        <v>0</v>
      </c>
      <c r="S14" s="6">
        <v>0</v>
      </c>
      <c r="T14" s="6">
        <v>118909000</v>
      </c>
      <c r="U14" s="6">
        <v>0</v>
      </c>
      <c r="V14" s="6">
        <v>118909000</v>
      </c>
      <c r="W14" s="6">
        <v>0</v>
      </c>
      <c r="X14" s="6">
        <v>11084088</v>
      </c>
      <c r="Y14" s="6">
        <v>7975980</v>
      </c>
      <c r="Z14" s="6">
        <v>7975980</v>
      </c>
      <c r="AA14" s="6">
        <v>7975980</v>
      </c>
    </row>
    <row r="15" spans="1:27" ht="22.5" x14ac:dyDescent="0.25">
      <c r="A15" s="3" t="s">
        <v>33</v>
      </c>
      <c r="B15" s="4" t="s">
        <v>34</v>
      </c>
      <c r="C15" s="5" t="s">
        <v>59</v>
      </c>
      <c r="D15" s="3" t="s">
        <v>36</v>
      </c>
      <c r="E15" s="3" t="s">
        <v>46</v>
      </c>
      <c r="F15" s="3" t="s">
        <v>56</v>
      </c>
      <c r="G15" s="3" t="s">
        <v>43</v>
      </c>
      <c r="H15" s="3" t="s">
        <v>60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61</v>
      </c>
      <c r="Q15" s="6">
        <v>139772000</v>
      </c>
      <c r="R15" s="6">
        <v>0</v>
      </c>
      <c r="S15" s="6">
        <v>0</v>
      </c>
      <c r="T15" s="6">
        <v>139772000</v>
      </c>
      <c r="U15" s="6">
        <v>0</v>
      </c>
      <c r="V15" s="6">
        <v>139772000</v>
      </c>
      <c r="W15" s="6">
        <v>0</v>
      </c>
      <c r="X15" s="6">
        <v>54926340</v>
      </c>
      <c r="Y15" s="6">
        <v>54926340</v>
      </c>
      <c r="Z15" s="6">
        <v>54926340</v>
      </c>
      <c r="AA15" s="6">
        <v>54926340</v>
      </c>
    </row>
    <row r="16" spans="1:27" x14ac:dyDescent="0.25">
      <c r="A16" s="3"/>
      <c r="B16" s="4"/>
      <c r="C16" s="5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7" t="s">
        <v>97</v>
      </c>
      <c r="Q16" s="8">
        <f>SUM(Q12:Q15)</f>
        <v>888487000</v>
      </c>
      <c r="R16" s="8">
        <f t="shared" ref="R16:AA16" si="3">SUM(R12:R15)</f>
        <v>0</v>
      </c>
      <c r="S16" s="8">
        <f t="shared" si="3"/>
        <v>2533000</v>
      </c>
      <c r="T16" s="8">
        <f t="shared" si="3"/>
        <v>885954000</v>
      </c>
      <c r="U16" s="8">
        <f t="shared" si="3"/>
        <v>341704000</v>
      </c>
      <c r="V16" s="8">
        <f t="shared" si="3"/>
        <v>510326548</v>
      </c>
      <c r="W16" s="8">
        <f t="shared" si="3"/>
        <v>33923452</v>
      </c>
      <c r="X16" s="8">
        <f t="shared" si="3"/>
        <v>317655976</v>
      </c>
      <c r="Y16" s="8">
        <f t="shared" si="3"/>
        <v>314547868</v>
      </c>
      <c r="Z16" s="8">
        <f t="shared" si="3"/>
        <v>314547868</v>
      </c>
      <c r="AA16" s="8">
        <f t="shared" si="3"/>
        <v>314547868</v>
      </c>
    </row>
    <row r="17" spans="1:27" ht="22.5" x14ac:dyDescent="0.25">
      <c r="A17" s="3" t="s">
        <v>33</v>
      </c>
      <c r="B17" s="4" t="s">
        <v>34</v>
      </c>
      <c r="C17" s="5" t="s">
        <v>62</v>
      </c>
      <c r="D17" s="3" t="s">
        <v>36</v>
      </c>
      <c r="E17" s="3" t="s">
        <v>46</v>
      </c>
      <c r="F17" s="3" t="s">
        <v>39</v>
      </c>
      <c r="G17" s="3"/>
      <c r="H17" s="3"/>
      <c r="I17" s="3"/>
      <c r="J17" s="3"/>
      <c r="K17" s="3"/>
      <c r="L17" s="3"/>
      <c r="M17" s="3" t="s">
        <v>63</v>
      </c>
      <c r="N17" s="3" t="s">
        <v>64</v>
      </c>
      <c r="O17" s="3" t="s">
        <v>40</v>
      </c>
      <c r="P17" s="4" t="s">
        <v>65</v>
      </c>
      <c r="Q17" s="6">
        <v>237121000</v>
      </c>
      <c r="R17" s="6">
        <v>0</v>
      </c>
      <c r="S17" s="6">
        <v>0</v>
      </c>
      <c r="T17" s="6">
        <v>237121000</v>
      </c>
      <c r="U17" s="6">
        <v>0</v>
      </c>
      <c r="V17" s="6">
        <v>0</v>
      </c>
      <c r="W17" s="6">
        <v>237121000</v>
      </c>
      <c r="X17" s="6">
        <v>0</v>
      </c>
      <c r="Y17" s="6">
        <v>0</v>
      </c>
      <c r="Z17" s="6">
        <v>0</v>
      </c>
      <c r="AA17" s="6">
        <v>0</v>
      </c>
    </row>
    <row r="18" spans="1:27" ht="21" x14ac:dyDescent="0.25">
      <c r="A18" s="3"/>
      <c r="B18" s="4"/>
      <c r="C18" s="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7" t="s">
        <v>65</v>
      </c>
      <c r="Q18" s="8">
        <f>SUM(Q17)</f>
        <v>237121000</v>
      </c>
      <c r="R18" s="8">
        <f t="shared" ref="R18:AA18" si="4">SUM(R17)</f>
        <v>0</v>
      </c>
      <c r="S18" s="8">
        <f t="shared" si="4"/>
        <v>0</v>
      </c>
      <c r="T18" s="8">
        <f t="shared" si="4"/>
        <v>237121000</v>
      </c>
      <c r="U18" s="8">
        <f t="shared" si="4"/>
        <v>0</v>
      </c>
      <c r="V18" s="8">
        <f t="shared" si="4"/>
        <v>0</v>
      </c>
      <c r="W18" s="8">
        <f t="shared" si="4"/>
        <v>237121000</v>
      </c>
      <c r="X18" s="8">
        <f t="shared" si="4"/>
        <v>0</v>
      </c>
      <c r="Y18" s="8">
        <f t="shared" si="4"/>
        <v>0</v>
      </c>
      <c r="Z18" s="8">
        <f t="shared" si="4"/>
        <v>0</v>
      </c>
      <c r="AA18" s="8">
        <f t="shared" si="4"/>
        <v>0</v>
      </c>
    </row>
    <row r="19" spans="1:27" x14ac:dyDescent="0.25">
      <c r="A19" s="3"/>
      <c r="B19" s="4"/>
      <c r="C19" s="5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7" t="s">
        <v>102</v>
      </c>
      <c r="Q19" s="8">
        <f>+Q16+Q18</f>
        <v>1125608000</v>
      </c>
      <c r="R19" s="8">
        <f t="shared" ref="R19:AA19" si="5">+R16+R18</f>
        <v>0</v>
      </c>
      <c r="S19" s="8">
        <f t="shared" si="5"/>
        <v>2533000</v>
      </c>
      <c r="T19" s="8">
        <f t="shared" si="5"/>
        <v>1123075000</v>
      </c>
      <c r="U19" s="8">
        <f t="shared" si="5"/>
        <v>341704000</v>
      </c>
      <c r="V19" s="8">
        <f t="shared" si="5"/>
        <v>510326548</v>
      </c>
      <c r="W19" s="8">
        <f t="shared" si="5"/>
        <v>271044452</v>
      </c>
      <c r="X19" s="8">
        <f t="shared" si="5"/>
        <v>317655976</v>
      </c>
      <c r="Y19" s="8">
        <f t="shared" si="5"/>
        <v>314547868</v>
      </c>
      <c r="Z19" s="8">
        <f t="shared" si="5"/>
        <v>314547868</v>
      </c>
      <c r="AA19" s="8">
        <f t="shared" si="5"/>
        <v>314547868</v>
      </c>
    </row>
    <row r="20" spans="1:27" ht="22.5" x14ac:dyDescent="0.25">
      <c r="A20" s="3" t="s">
        <v>33</v>
      </c>
      <c r="B20" s="4" t="s">
        <v>34</v>
      </c>
      <c r="C20" s="5" t="s">
        <v>66</v>
      </c>
      <c r="D20" s="3" t="s">
        <v>36</v>
      </c>
      <c r="E20" s="3" t="s">
        <v>67</v>
      </c>
      <c r="F20" s="3" t="s">
        <v>37</v>
      </c>
      <c r="G20" s="3"/>
      <c r="H20" s="3"/>
      <c r="I20" s="3"/>
      <c r="J20" s="3"/>
      <c r="K20" s="3"/>
      <c r="L20" s="3"/>
      <c r="M20" s="3" t="s">
        <v>38</v>
      </c>
      <c r="N20" s="3" t="s">
        <v>39</v>
      </c>
      <c r="O20" s="3" t="s">
        <v>40</v>
      </c>
      <c r="P20" s="4" t="s">
        <v>68</v>
      </c>
      <c r="Q20" s="6">
        <v>108235000</v>
      </c>
      <c r="R20" s="6">
        <v>2533000</v>
      </c>
      <c r="S20" s="6">
        <v>0</v>
      </c>
      <c r="T20" s="6">
        <v>110768000</v>
      </c>
      <c r="U20" s="6">
        <v>0</v>
      </c>
      <c r="V20" s="6">
        <v>174000</v>
      </c>
      <c r="W20" s="6">
        <v>110594000</v>
      </c>
      <c r="X20" s="6">
        <v>174000</v>
      </c>
      <c r="Y20" s="6">
        <v>174000</v>
      </c>
      <c r="Z20" s="6">
        <v>174000</v>
      </c>
      <c r="AA20" s="6">
        <v>174000</v>
      </c>
    </row>
    <row r="21" spans="1:27" ht="22.5" x14ac:dyDescent="0.25">
      <c r="A21" s="3" t="s">
        <v>33</v>
      </c>
      <c r="B21" s="4" t="s">
        <v>34</v>
      </c>
      <c r="C21" s="5" t="s">
        <v>69</v>
      </c>
      <c r="D21" s="3" t="s">
        <v>36</v>
      </c>
      <c r="E21" s="3" t="s">
        <v>67</v>
      </c>
      <c r="F21" s="3" t="s">
        <v>56</v>
      </c>
      <c r="G21" s="3" t="s">
        <v>37</v>
      </c>
      <c r="H21" s="3"/>
      <c r="I21" s="3"/>
      <c r="J21" s="3"/>
      <c r="K21" s="3"/>
      <c r="L21" s="3"/>
      <c r="M21" s="3" t="s">
        <v>38</v>
      </c>
      <c r="N21" s="3" t="s">
        <v>70</v>
      </c>
      <c r="O21" s="3" t="s">
        <v>71</v>
      </c>
      <c r="P21" s="4" t="s">
        <v>72</v>
      </c>
      <c r="Q21" s="6">
        <v>104580000</v>
      </c>
      <c r="R21" s="6">
        <v>0</v>
      </c>
      <c r="S21" s="6">
        <v>0</v>
      </c>
      <c r="T21" s="6">
        <v>104580000</v>
      </c>
      <c r="U21" s="6">
        <v>0</v>
      </c>
      <c r="V21" s="6">
        <v>0</v>
      </c>
      <c r="W21" s="6">
        <v>104580000</v>
      </c>
      <c r="X21" s="6">
        <v>0</v>
      </c>
      <c r="Y21" s="6">
        <v>0</v>
      </c>
      <c r="Z21" s="6">
        <v>0</v>
      </c>
      <c r="AA21" s="6">
        <v>0</v>
      </c>
    </row>
    <row r="22" spans="1:27" ht="31.5" x14ac:dyDescent="0.25">
      <c r="A22" s="3"/>
      <c r="B22" s="4"/>
      <c r="C22" s="5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7" t="s">
        <v>101</v>
      </c>
      <c r="Q22" s="8">
        <f>SUM(Q20:Q21)</f>
        <v>212815000</v>
      </c>
      <c r="R22" s="8">
        <f t="shared" ref="R22:AA22" si="6">SUM(R20:R21)</f>
        <v>2533000</v>
      </c>
      <c r="S22" s="8">
        <f t="shared" si="6"/>
        <v>0</v>
      </c>
      <c r="T22" s="8">
        <f t="shared" si="6"/>
        <v>215348000</v>
      </c>
      <c r="U22" s="8">
        <f t="shared" si="6"/>
        <v>0</v>
      </c>
      <c r="V22" s="8">
        <f t="shared" si="6"/>
        <v>174000</v>
      </c>
      <c r="W22" s="8">
        <f t="shared" si="6"/>
        <v>215174000</v>
      </c>
      <c r="X22" s="8">
        <f t="shared" si="6"/>
        <v>174000</v>
      </c>
      <c r="Y22" s="8">
        <f t="shared" si="6"/>
        <v>174000</v>
      </c>
      <c r="Z22" s="8">
        <f t="shared" si="6"/>
        <v>174000</v>
      </c>
      <c r="AA22" s="8">
        <f t="shared" si="6"/>
        <v>174000</v>
      </c>
    </row>
    <row r="23" spans="1:27" ht="67.5" x14ac:dyDescent="0.25">
      <c r="A23" s="3" t="s">
        <v>33</v>
      </c>
      <c r="B23" s="4" t="s">
        <v>34</v>
      </c>
      <c r="C23" s="5" t="s">
        <v>73</v>
      </c>
      <c r="D23" s="3" t="s">
        <v>74</v>
      </c>
      <c r="E23" s="3" t="s">
        <v>75</v>
      </c>
      <c r="F23" s="3" t="s">
        <v>76</v>
      </c>
      <c r="G23" s="3" t="s">
        <v>77</v>
      </c>
      <c r="H23" s="3" t="s">
        <v>78</v>
      </c>
      <c r="I23" s="3"/>
      <c r="J23" s="3"/>
      <c r="K23" s="3"/>
      <c r="L23" s="3"/>
      <c r="M23" s="3" t="s">
        <v>38</v>
      </c>
      <c r="N23" s="3" t="s">
        <v>70</v>
      </c>
      <c r="O23" s="3" t="s">
        <v>40</v>
      </c>
      <c r="P23" s="4" t="s">
        <v>79</v>
      </c>
      <c r="Q23" s="6">
        <v>1490407204</v>
      </c>
      <c r="R23" s="6">
        <v>0</v>
      </c>
      <c r="S23" s="6">
        <v>0</v>
      </c>
      <c r="T23" s="6">
        <v>1490407204</v>
      </c>
      <c r="U23" s="6">
        <v>0</v>
      </c>
      <c r="V23" s="6">
        <v>810031266</v>
      </c>
      <c r="W23" s="6">
        <v>680375938</v>
      </c>
      <c r="X23" s="6">
        <v>598886566</v>
      </c>
      <c r="Y23" s="6">
        <v>69445457.049999997</v>
      </c>
      <c r="Z23" s="6">
        <v>59567579.049999997</v>
      </c>
      <c r="AA23" s="6">
        <v>54447245.049999997</v>
      </c>
    </row>
    <row r="24" spans="1:27" ht="67.5" x14ac:dyDescent="0.25">
      <c r="A24" s="3" t="s">
        <v>33</v>
      </c>
      <c r="B24" s="4" t="s">
        <v>34</v>
      </c>
      <c r="C24" s="5" t="s">
        <v>73</v>
      </c>
      <c r="D24" s="3" t="s">
        <v>74</v>
      </c>
      <c r="E24" s="3" t="s">
        <v>75</v>
      </c>
      <c r="F24" s="3" t="s">
        <v>76</v>
      </c>
      <c r="G24" s="3" t="s">
        <v>77</v>
      </c>
      <c r="H24" s="3" t="s">
        <v>78</v>
      </c>
      <c r="I24" s="3"/>
      <c r="J24" s="3"/>
      <c r="K24" s="3"/>
      <c r="L24" s="3"/>
      <c r="M24" s="3" t="s">
        <v>63</v>
      </c>
      <c r="N24" s="3" t="s">
        <v>64</v>
      </c>
      <c r="O24" s="3" t="s">
        <v>40</v>
      </c>
      <c r="P24" s="4" t="s">
        <v>79</v>
      </c>
      <c r="Q24" s="6">
        <v>194371873</v>
      </c>
      <c r="R24" s="6">
        <v>0</v>
      </c>
      <c r="S24" s="6">
        <v>0</v>
      </c>
      <c r="T24" s="6">
        <v>194371873</v>
      </c>
      <c r="U24" s="6">
        <v>0</v>
      </c>
      <c r="V24" s="6">
        <v>0</v>
      </c>
      <c r="W24" s="6">
        <v>194371873</v>
      </c>
      <c r="X24" s="6">
        <v>0</v>
      </c>
      <c r="Y24" s="6">
        <v>0</v>
      </c>
      <c r="Z24" s="6">
        <v>0</v>
      </c>
      <c r="AA24" s="6">
        <v>0</v>
      </c>
    </row>
    <row r="25" spans="1:27" ht="67.5" x14ac:dyDescent="0.25">
      <c r="A25" s="3" t="s">
        <v>33</v>
      </c>
      <c r="B25" s="4" t="s">
        <v>34</v>
      </c>
      <c r="C25" s="5" t="s">
        <v>73</v>
      </c>
      <c r="D25" s="3" t="s">
        <v>74</v>
      </c>
      <c r="E25" s="3" t="s">
        <v>75</v>
      </c>
      <c r="F25" s="3" t="s">
        <v>76</v>
      </c>
      <c r="G25" s="3" t="s">
        <v>77</v>
      </c>
      <c r="H25" s="3" t="s">
        <v>78</v>
      </c>
      <c r="I25" s="3"/>
      <c r="J25" s="3"/>
      <c r="K25" s="3"/>
      <c r="L25" s="3"/>
      <c r="M25" s="3" t="s">
        <v>63</v>
      </c>
      <c r="N25" s="3" t="s">
        <v>80</v>
      </c>
      <c r="O25" s="3" t="s">
        <v>40</v>
      </c>
      <c r="P25" s="4" t="s">
        <v>79</v>
      </c>
      <c r="Q25" s="6">
        <v>154671200</v>
      </c>
      <c r="R25" s="6">
        <v>0</v>
      </c>
      <c r="S25" s="6">
        <v>0</v>
      </c>
      <c r="T25" s="6">
        <v>154671200</v>
      </c>
      <c r="U25" s="6">
        <v>0</v>
      </c>
      <c r="V25" s="6">
        <v>0</v>
      </c>
      <c r="W25" s="6">
        <v>154671200</v>
      </c>
      <c r="X25" s="6">
        <v>0</v>
      </c>
      <c r="Y25" s="6">
        <v>0</v>
      </c>
      <c r="Z25" s="6">
        <v>0</v>
      </c>
      <c r="AA25" s="6">
        <v>0</v>
      </c>
    </row>
    <row r="26" spans="1:27" ht="67.5" x14ac:dyDescent="0.25">
      <c r="A26" s="3" t="s">
        <v>33</v>
      </c>
      <c r="B26" s="4" t="s">
        <v>34</v>
      </c>
      <c r="C26" s="5" t="s">
        <v>81</v>
      </c>
      <c r="D26" s="3" t="s">
        <v>74</v>
      </c>
      <c r="E26" s="3" t="s">
        <v>75</v>
      </c>
      <c r="F26" s="3" t="s">
        <v>76</v>
      </c>
      <c r="G26" s="3" t="s">
        <v>82</v>
      </c>
      <c r="H26" s="3" t="s">
        <v>78</v>
      </c>
      <c r="I26" s="3"/>
      <c r="J26" s="3"/>
      <c r="K26" s="3"/>
      <c r="L26" s="3"/>
      <c r="M26" s="3" t="s">
        <v>38</v>
      </c>
      <c r="N26" s="3" t="s">
        <v>70</v>
      </c>
      <c r="O26" s="3" t="s">
        <v>40</v>
      </c>
      <c r="P26" s="4" t="s">
        <v>79</v>
      </c>
      <c r="Q26" s="6">
        <v>4199132567</v>
      </c>
      <c r="R26" s="6">
        <v>0</v>
      </c>
      <c r="S26" s="6">
        <v>0</v>
      </c>
      <c r="T26" s="6">
        <v>4199132567</v>
      </c>
      <c r="U26" s="6">
        <v>0</v>
      </c>
      <c r="V26" s="6">
        <v>2433462866</v>
      </c>
      <c r="W26" s="6">
        <v>1765669701</v>
      </c>
      <c r="X26" s="6">
        <v>2197608950.5599999</v>
      </c>
      <c r="Y26" s="6">
        <v>125179206.73999999</v>
      </c>
      <c r="Z26" s="6">
        <v>125179206.73999999</v>
      </c>
      <c r="AA26" s="6">
        <v>125179206.73999999</v>
      </c>
    </row>
    <row r="27" spans="1:27" ht="67.5" x14ac:dyDescent="0.25">
      <c r="A27" s="3" t="s">
        <v>33</v>
      </c>
      <c r="B27" s="4" t="s">
        <v>34</v>
      </c>
      <c r="C27" s="5" t="s">
        <v>81</v>
      </c>
      <c r="D27" s="3" t="s">
        <v>74</v>
      </c>
      <c r="E27" s="3" t="s">
        <v>75</v>
      </c>
      <c r="F27" s="3" t="s">
        <v>76</v>
      </c>
      <c r="G27" s="3" t="s">
        <v>82</v>
      </c>
      <c r="H27" s="3" t="s">
        <v>78</v>
      </c>
      <c r="I27" s="3"/>
      <c r="J27" s="3"/>
      <c r="K27" s="3"/>
      <c r="L27" s="3"/>
      <c r="M27" s="3" t="s">
        <v>63</v>
      </c>
      <c r="N27" s="3" t="s">
        <v>64</v>
      </c>
      <c r="O27" s="3" t="s">
        <v>40</v>
      </c>
      <c r="P27" s="4" t="s">
        <v>79</v>
      </c>
      <c r="Q27" s="6">
        <v>299076180</v>
      </c>
      <c r="R27" s="6">
        <v>0</v>
      </c>
      <c r="S27" s="6">
        <v>0</v>
      </c>
      <c r="T27" s="6">
        <v>299076180</v>
      </c>
      <c r="U27" s="6">
        <v>0</v>
      </c>
      <c r="V27" s="6">
        <v>0</v>
      </c>
      <c r="W27" s="6">
        <v>299076180</v>
      </c>
      <c r="X27" s="6">
        <v>0</v>
      </c>
      <c r="Y27" s="6">
        <v>0</v>
      </c>
      <c r="Z27" s="6">
        <v>0</v>
      </c>
      <c r="AA27" s="6">
        <v>0</v>
      </c>
    </row>
    <row r="28" spans="1:27" ht="67.5" x14ac:dyDescent="0.25">
      <c r="A28" s="3" t="s">
        <v>33</v>
      </c>
      <c r="B28" s="4" t="s">
        <v>34</v>
      </c>
      <c r="C28" s="5" t="s">
        <v>81</v>
      </c>
      <c r="D28" s="3" t="s">
        <v>74</v>
      </c>
      <c r="E28" s="3" t="s">
        <v>75</v>
      </c>
      <c r="F28" s="3" t="s">
        <v>76</v>
      </c>
      <c r="G28" s="3" t="s">
        <v>82</v>
      </c>
      <c r="H28" s="3" t="s">
        <v>78</v>
      </c>
      <c r="I28" s="3"/>
      <c r="J28" s="3"/>
      <c r="K28" s="3"/>
      <c r="L28" s="3"/>
      <c r="M28" s="3" t="s">
        <v>63</v>
      </c>
      <c r="N28" s="3" t="s">
        <v>80</v>
      </c>
      <c r="O28" s="3" t="s">
        <v>40</v>
      </c>
      <c r="P28" s="4" t="s">
        <v>79</v>
      </c>
      <c r="Q28" s="6">
        <v>154671200</v>
      </c>
      <c r="R28" s="6">
        <v>0</v>
      </c>
      <c r="S28" s="6">
        <v>0</v>
      </c>
      <c r="T28" s="6">
        <v>154671200</v>
      </c>
      <c r="U28" s="6">
        <v>0</v>
      </c>
      <c r="V28" s="6">
        <v>0</v>
      </c>
      <c r="W28" s="6">
        <v>154671200</v>
      </c>
      <c r="X28" s="6">
        <v>0</v>
      </c>
      <c r="Y28" s="6">
        <v>0</v>
      </c>
      <c r="Z28" s="6">
        <v>0</v>
      </c>
      <c r="AA28" s="6">
        <v>0</v>
      </c>
    </row>
    <row r="29" spans="1:27" ht="67.5" x14ac:dyDescent="0.25">
      <c r="A29" s="3" t="s">
        <v>33</v>
      </c>
      <c r="B29" s="4" t="s">
        <v>34</v>
      </c>
      <c r="C29" s="5" t="s">
        <v>83</v>
      </c>
      <c r="D29" s="3" t="s">
        <v>74</v>
      </c>
      <c r="E29" s="3" t="s">
        <v>75</v>
      </c>
      <c r="F29" s="3" t="s">
        <v>76</v>
      </c>
      <c r="G29" s="3" t="s">
        <v>84</v>
      </c>
      <c r="H29" s="3" t="s">
        <v>78</v>
      </c>
      <c r="I29" s="3"/>
      <c r="J29" s="3"/>
      <c r="K29" s="3"/>
      <c r="L29" s="3"/>
      <c r="M29" s="3" t="s">
        <v>38</v>
      </c>
      <c r="N29" s="3" t="s">
        <v>70</v>
      </c>
      <c r="O29" s="3" t="s">
        <v>40</v>
      </c>
      <c r="P29" s="4" t="s">
        <v>79</v>
      </c>
      <c r="Q29" s="6">
        <v>4199132567</v>
      </c>
      <c r="R29" s="6">
        <v>0</v>
      </c>
      <c r="S29" s="6">
        <v>0</v>
      </c>
      <c r="T29" s="6">
        <v>4199132567</v>
      </c>
      <c r="U29" s="6">
        <v>0</v>
      </c>
      <c r="V29" s="6">
        <v>2066485784</v>
      </c>
      <c r="W29" s="6">
        <v>2132646783</v>
      </c>
      <c r="X29" s="6">
        <v>1325901501</v>
      </c>
      <c r="Y29" s="6">
        <v>242411867.66</v>
      </c>
      <c r="Z29" s="6">
        <v>242411867.66</v>
      </c>
      <c r="AA29" s="6">
        <v>242411867.66</v>
      </c>
    </row>
    <row r="30" spans="1:27" ht="67.5" x14ac:dyDescent="0.25">
      <c r="A30" s="3" t="s">
        <v>33</v>
      </c>
      <c r="B30" s="4" t="s">
        <v>34</v>
      </c>
      <c r="C30" s="5" t="s">
        <v>83</v>
      </c>
      <c r="D30" s="3" t="s">
        <v>74</v>
      </c>
      <c r="E30" s="3" t="s">
        <v>75</v>
      </c>
      <c r="F30" s="3" t="s">
        <v>76</v>
      </c>
      <c r="G30" s="3" t="s">
        <v>84</v>
      </c>
      <c r="H30" s="3" t="s">
        <v>78</v>
      </c>
      <c r="I30" s="3"/>
      <c r="J30" s="3"/>
      <c r="K30" s="3"/>
      <c r="L30" s="3"/>
      <c r="M30" s="3" t="s">
        <v>63</v>
      </c>
      <c r="N30" s="3" t="s">
        <v>64</v>
      </c>
      <c r="O30" s="3" t="s">
        <v>40</v>
      </c>
      <c r="P30" s="4" t="s">
        <v>79</v>
      </c>
      <c r="Q30" s="6">
        <v>299076180</v>
      </c>
      <c r="R30" s="6">
        <v>0</v>
      </c>
      <c r="S30" s="6">
        <v>0</v>
      </c>
      <c r="T30" s="6">
        <v>299076180</v>
      </c>
      <c r="U30" s="6">
        <v>0</v>
      </c>
      <c r="V30" s="6">
        <v>0</v>
      </c>
      <c r="W30" s="6">
        <v>299076180</v>
      </c>
      <c r="X30" s="6">
        <v>0</v>
      </c>
      <c r="Y30" s="6">
        <v>0</v>
      </c>
      <c r="Z30" s="6">
        <v>0</v>
      </c>
      <c r="AA30" s="6">
        <v>0</v>
      </c>
    </row>
    <row r="31" spans="1:27" ht="67.5" x14ac:dyDescent="0.25">
      <c r="A31" s="3" t="s">
        <v>33</v>
      </c>
      <c r="B31" s="4" t="s">
        <v>34</v>
      </c>
      <c r="C31" s="5" t="s">
        <v>83</v>
      </c>
      <c r="D31" s="3" t="s">
        <v>74</v>
      </c>
      <c r="E31" s="3" t="s">
        <v>75</v>
      </c>
      <c r="F31" s="3" t="s">
        <v>76</v>
      </c>
      <c r="G31" s="3" t="s">
        <v>84</v>
      </c>
      <c r="H31" s="3" t="s">
        <v>78</v>
      </c>
      <c r="I31" s="3"/>
      <c r="J31" s="3"/>
      <c r="K31" s="3"/>
      <c r="L31" s="3"/>
      <c r="M31" s="3" t="s">
        <v>63</v>
      </c>
      <c r="N31" s="3" t="s">
        <v>80</v>
      </c>
      <c r="O31" s="3" t="s">
        <v>40</v>
      </c>
      <c r="P31" s="4" t="s">
        <v>79</v>
      </c>
      <c r="Q31" s="6">
        <v>154671200</v>
      </c>
      <c r="R31" s="6">
        <v>0</v>
      </c>
      <c r="S31" s="6">
        <v>0</v>
      </c>
      <c r="T31" s="6">
        <v>154671200</v>
      </c>
      <c r="U31" s="6">
        <v>0</v>
      </c>
      <c r="V31" s="6">
        <v>50202000</v>
      </c>
      <c r="W31" s="6">
        <v>104469200</v>
      </c>
      <c r="X31" s="6">
        <v>35396200</v>
      </c>
      <c r="Y31" s="6">
        <v>0</v>
      </c>
      <c r="Z31" s="6">
        <v>0</v>
      </c>
      <c r="AA31" s="6">
        <v>0</v>
      </c>
    </row>
    <row r="32" spans="1:27" ht="90" x14ac:dyDescent="0.25">
      <c r="A32" s="3" t="s">
        <v>33</v>
      </c>
      <c r="B32" s="4" t="s">
        <v>34</v>
      </c>
      <c r="C32" s="5" t="s">
        <v>85</v>
      </c>
      <c r="D32" s="3" t="s">
        <v>74</v>
      </c>
      <c r="E32" s="3" t="s">
        <v>86</v>
      </c>
      <c r="F32" s="3" t="s">
        <v>76</v>
      </c>
      <c r="G32" s="3" t="s">
        <v>87</v>
      </c>
      <c r="H32" s="3" t="s">
        <v>88</v>
      </c>
      <c r="I32" s="3"/>
      <c r="J32" s="3"/>
      <c r="K32" s="3"/>
      <c r="L32" s="3"/>
      <c r="M32" s="3" t="s">
        <v>38</v>
      </c>
      <c r="N32" s="3" t="s">
        <v>70</v>
      </c>
      <c r="O32" s="3" t="s">
        <v>40</v>
      </c>
      <c r="P32" s="4" t="s">
        <v>89</v>
      </c>
      <c r="Q32" s="6">
        <v>4013958483</v>
      </c>
      <c r="R32" s="6">
        <v>0</v>
      </c>
      <c r="S32" s="6">
        <v>0</v>
      </c>
      <c r="T32" s="6">
        <v>4013958483</v>
      </c>
      <c r="U32" s="6">
        <v>0</v>
      </c>
      <c r="V32" s="6">
        <v>2503489821</v>
      </c>
      <c r="W32" s="6">
        <v>1510468662</v>
      </c>
      <c r="X32" s="6">
        <v>1232012238.0799999</v>
      </c>
      <c r="Y32" s="6">
        <v>165075367</v>
      </c>
      <c r="Z32" s="6">
        <v>165075367</v>
      </c>
      <c r="AA32" s="6">
        <v>158718967</v>
      </c>
    </row>
    <row r="33" spans="1:27" ht="90" x14ac:dyDescent="0.25">
      <c r="A33" s="3" t="s">
        <v>33</v>
      </c>
      <c r="B33" s="4" t="s">
        <v>34</v>
      </c>
      <c r="C33" s="5" t="s">
        <v>85</v>
      </c>
      <c r="D33" s="3" t="s">
        <v>74</v>
      </c>
      <c r="E33" s="3" t="s">
        <v>86</v>
      </c>
      <c r="F33" s="3" t="s">
        <v>76</v>
      </c>
      <c r="G33" s="3" t="s">
        <v>87</v>
      </c>
      <c r="H33" s="3" t="s">
        <v>88</v>
      </c>
      <c r="I33" s="3"/>
      <c r="J33" s="3"/>
      <c r="K33" s="3"/>
      <c r="L33" s="3"/>
      <c r="M33" s="3" t="s">
        <v>63</v>
      </c>
      <c r="N33" s="3" t="s">
        <v>64</v>
      </c>
      <c r="O33" s="3" t="s">
        <v>40</v>
      </c>
      <c r="P33" s="4" t="s">
        <v>89</v>
      </c>
      <c r="Q33" s="6">
        <v>310641411</v>
      </c>
      <c r="R33" s="6">
        <v>0</v>
      </c>
      <c r="S33" s="6">
        <v>0</v>
      </c>
      <c r="T33" s="6">
        <v>310641411</v>
      </c>
      <c r="U33" s="6">
        <v>0</v>
      </c>
      <c r="V33" s="6">
        <v>0</v>
      </c>
      <c r="W33" s="6">
        <v>310641411</v>
      </c>
      <c r="X33" s="6">
        <v>0</v>
      </c>
      <c r="Y33" s="6">
        <v>0</v>
      </c>
      <c r="Z33" s="6">
        <v>0</v>
      </c>
      <c r="AA33" s="6">
        <v>0</v>
      </c>
    </row>
    <row r="34" spans="1:27" ht="90" x14ac:dyDescent="0.25">
      <c r="A34" s="3" t="s">
        <v>33</v>
      </c>
      <c r="B34" s="4" t="s">
        <v>34</v>
      </c>
      <c r="C34" s="5" t="s">
        <v>85</v>
      </c>
      <c r="D34" s="3" t="s">
        <v>74</v>
      </c>
      <c r="E34" s="3" t="s">
        <v>86</v>
      </c>
      <c r="F34" s="3" t="s">
        <v>76</v>
      </c>
      <c r="G34" s="3" t="s">
        <v>87</v>
      </c>
      <c r="H34" s="3" t="s">
        <v>88</v>
      </c>
      <c r="I34" s="3"/>
      <c r="J34" s="3"/>
      <c r="K34" s="3"/>
      <c r="L34" s="3"/>
      <c r="M34" s="3" t="s">
        <v>63</v>
      </c>
      <c r="N34" s="3" t="s">
        <v>80</v>
      </c>
      <c r="O34" s="3" t="s">
        <v>40</v>
      </c>
      <c r="P34" s="4" t="s">
        <v>89</v>
      </c>
      <c r="Q34" s="6">
        <v>154671200</v>
      </c>
      <c r="R34" s="6">
        <v>0</v>
      </c>
      <c r="S34" s="6">
        <v>0</v>
      </c>
      <c r="T34" s="6">
        <v>154671200</v>
      </c>
      <c r="U34" s="6">
        <v>0</v>
      </c>
      <c r="V34" s="6">
        <v>0</v>
      </c>
      <c r="W34" s="6">
        <v>154671200</v>
      </c>
      <c r="X34" s="6">
        <v>0</v>
      </c>
      <c r="Y34" s="6">
        <v>0</v>
      </c>
      <c r="Z34" s="6">
        <v>0</v>
      </c>
      <c r="AA34" s="6">
        <v>0</v>
      </c>
    </row>
    <row r="35" spans="1:27" ht="45" x14ac:dyDescent="0.25">
      <c r="A35" s="3" t="s">
        <v>33</v>
      </c>
      <c r="B35" s="4" t="s">
        <v>34</v>
      </c>
      <c r="C35" s="5" t="s">
        <v>90</v>
      </c>
      <c r="D35" s="3" t="s">
        <v>74</v>
      </c>
      <c r="E35" s="3" t="s">
        <v>86</v>
      </c>
      <c r="F35" s="3" t="s">
        <v>76</v>
      </c>
      <c r="G35" s="3" t="s">
        <v>82</v>
      </c>
      <c r="H35" s="3" t="s">
        <v>91</v>
      </c>
      <c r="I35" s="3"/>
      <c r="J35" s="3"/>
      <c r="K35" s="3"/>
      <c r="L35" s="3"/>
      <c r="M35" s="3" t="s">
        <v>38</v>
      </c>
      <c r="N35" s="3" t="s">
        <v>70</v>
      </c>
      <c r="O35" s="3" t="s">
        <v>40</v>
      </c>
      <c r="P35" s="4" t="s">
        <v>92</v>
      </c>
      <c r="Q35" s="6">
        <v>2484013531</v>
      </c>
      <c r="R35" s="6">
        <v>0</v>
      </c>
      <c r="S35" s="6">
        <v>0</v>
      </c>
      <c r="T35" s="6">
        <v>2484013531</v>
      </c>
      <c r="U35" s="6">
        <v>0</v>
      </c>
      <c r="V35" s="6">
        <v>1917356167</v>
      </c>
      <c r="W35" s="6">
        <v>566657364</v>
      </c>
      <c r="X35" s="6">
        <v>1702682343</v>
      </c>
      <c r="Y35" s="6">
        <v>102371466</v>
      </c>
      <c r="Z35" s="6">
        <v>102371466</v>
      </c>
      <c r="AA35" s="6">
        <v>102371466</v>
      </c>
    </row>
    <row r="36" spans="1:27" ht="45" x14ac:dyDescent="0.25">
      <c r="A36" s="3" t="s">
        <v>33</v>
      </c>
      <c r="B36" s="4" t="s">
        <v>34</v>
      </c>
      <c r="C36" s="5" t="s">
        <v>90</v>
      </c>
      <c r="D36" s="3" t="s">
        <v>74</v>
      </c>
      <c r="E36" s="3" t="s">
        <v>86</v>
      </c>
      <c r="F36" s="3" t="s">
        <v>76</v>
      </c>
      <c r="G36" s="3" t="s">
        <v>82</v>
      </c>
      <c r="H36" s="3" t="s">
        <v>91</v>
      </c>
      <c r="I36" s="3"/>
      <c r="J36" s="3"/>
      <c r="K36" s="3"/>
      <c r="L36" s="3"/>
      <c r="M36" s="3" t="s">
        <v>63</v>
      </c>
      <c r="N36" s="3" t="s">
        <v>64</v>
      </c>
      <c r="O36" s="3" t="s">
        <v>40</v>
      </c>
      <c r="P36" s="4" t="s">
        <v>92</v>
      </c>
      <c r="Q36" s="6">
        <v>132451763</v>
      </c>
      <c r="R36" s="6">
        <v>0</v>
      </c>
      <c r="S36" s="6">
        <v>0</v>
      </c>
      <c r="T36" s="6">
        <v>132451763</v>
      </c>
      <c r="U36" s="6">
        <v>0</v>
      </c>
      <c r="V36" s="6">
        <v>0</v>
      </c>
      <c r="W36" s="6">
        <v>132451763</v>
      </c>
      <c r="X36" s="6">
        <v>0</v>
      </c>
      <c r="Y36" s="6">
        <v>0</v>
      </c>
      <c r="Z36" s="6">
        <v>0</v>
      </c>
      <c r="AA36" s="6">
        <v>0</v>
      </c>
    </row>
    <row r="37" spans="1:27" ht="45" x14ac:dyDescent="0.25">
      <c r="A37" s="3" t="s">
        <v>33</v>
      </c>
      <c r="B37" s="4" t="s">
        <v>34</v>
      </c>
      <c r="C37" s="5" t="s">
        <v>90</v>
      </c>
      <c r="D37" s="3" t="s">
        <v>74</v>
      </c>
      <c r="E37" s="3" t="s">
        <v>86</v>
      </c>
      <c r="F37" s="3" t="s">
        <v>76</v>
      </c>
      <c r="G37" s="3" t="s">
        <v>82</v>
      </c>
      <c r="H37" s="3" t="s">
        <v>91</v>
      </c>
      <c r="I37" s="3"/>
      <c r="J37" s="3"/>
      <c r="K37" s="3"/>
      <c r="L37" s="3"/>
      <c r="M37" s="3" t="s">
        <v>63</v>
      </c>
      <c r="N37" s="3" t="s">
        <v>80</v>
      </c>
      <c r="O37" s="3" t="s">
        <v>40</v>
      </c>
      <c r="P37" s="4" t="s">
        <v>92</v>
      </c>
      <c r="Q37" s="6">
        <v>193339000</v>
      </c>
      <c r="R37" s="6">
        <v>0</v>
      </c>
      <c r="S37" s="6">
        <v>0</v>
      </c>
      <c r="T37" s="6">
        <v>193339000</v>
      </c>
      <c r="U37" s="6">
        <v>0</v>
      </c>
      <c r="V37" s="6">
        <v>68727464</v>
      </c>
      <c r="W37" s="6">
        <v>124611536</v>
      </c>
      <c r="X37" s="6">
        <v>0</v>
      </c>
      <c r="Y37" s="6">
        <v>0</v>
      </c>
      <c r="Z37" s="6">
        <v>0</v>
      </c>
      <c r="AA37" s="6">
        <v>0</v>
      </c>
    </row>
    <row r="38" spans="1:27" ht="56.25" x14ac:dyDescent="0.25">
      <c r="A38" s="3" t="s">
        <v>33</v>
      </c>
      <c r="B38" s="4" t="s">
        <v>34</v>
      </c>
      <c r="C38" s="5" t="s">
        <v>93</v>
      </c>
      <c r="D38" s="3" t="s">
        <v>74</v>
      </c>
      <c r="E38" s="3" t="s">
        <v>86</v>
      </c>
      <c r="F38" s="3" t="s">
        <v>76</v>
      </c>
      <c r="G38" s="3" t="s">
        <v>84</v>
      </c>
      <c r="H38" s="3" t="s">
        <v>94</v>
      </c>
      <c r="I38" s="3"/>
      <c r="J38" s="3"/>
      <c r="K38" s="3"/>
      <c r="L38" s="3"/>
      <c r="M38" s="3" t="s">
        <v>38</v>
      </c>
      <c r="N38" s="3" t="s">
        <v>70</v>
      </c>
      <c r="O38" s="3" t="s">
        <v>40</v>
      </c>
      <c r="P38" s="4" t="s">
        <v>95</v>
      </c>
      <c r="Q38" s="6">
        <v>173435696</v>
      </c>
      <c r="R38" s="6">
        <v>0</v>
      </c>
      <c r="S38" s="6">
        <v>0</v>
      </c>
      <c r="T38" s="6">
        <v>173435696</v>
      </c>
      <c r="U38" s="6">
        <v>0</v>
      </c>
      <c r="V38" s="6">
        <v>62903800</v>
      </c>
      <c r="W38" s="6">
        <v>110531896</v>
      </c>
      <c r="X38" s="6">
        <v>0</v>
      </c>
      <c r="Y38" s="6">
        <v>0</v>
      </c>
      <c r="Z38" s="6">
        <v>0</v>
      </c>
      <c r="AA38" s="6">
        <v>0</v>
      </c>
    </row>
    <row r="39" spans="1:27" ht="56.25" x14ac:dyDescent="0.25">
      <c r="A39" s="3" t="s">
        <v>33</v>
      </c>
      <c r="B39" s="4" t="s">
        <v>34</v>
      </c>
      <c r="C39" s="5" t="s">
        <v>93</v>
      </c>
      <c r="D39" s="3" t="s">
        <v>74</v>
      </c>
      <c r="E39" s="3" t="s">
        <v>86</v>
      </c>
      <c r="F39" s="3" t="s">
        <v>76</v>
      </c>
      <c r="G39" s="3" t="s">
        <v>84</v>
      </c>
      <c r="H39" s="3" t="s">
        <v>94</v>
      </c>
      <c r="I39" s="3"/>
      <c r="J39" s="3"/>
      <c r="K39" s="3"/>
      <c r="L39" s="3"/>
      <c r="M39" s="3" t="s">
        <v>63</v>
      </c>
      <c r="N39" s="3" t="s">
        <v>64</v>
      </c>
      <c r="O39" s="3" t="s">
        <v>40</v>
      </c>
      <c r="P39" s="4" t="s">
        <v>95</v>
      </c>
      <c r="Q39" s="6">
        <v>124641410</v>
      </c>
      <c r="R39" s="6">
        <v>0</v>
      </c>
      <c r="S39" s="6">
        <v>0</v>
      </c>
      <c r="T39" s="6">
        <v>124641410</v>
      </c>
      <c r="U39" s="6">
        <v>0</v>
      </c>
      <c r="V39" s="6">
        <v>111936200</v>
      </c>
      <c r="W39" s="6">
        <v>12705210</v>
      </c>
      <c r="X39" s="6">
        <v>111936200</v>
      </c>
      <c r="Y39" s="6">
        <v>14318533</v>
      </c>
      <c r="Z39" s="6">
        <v>14318533</v>
      </c>
      <c r="AA39" s="6">
        <v>8450200</v>
      </c>
    </row>
    <row r="40" spans="1:27" ht="56.25" x14ac:dyDescent="0.25">
      <c r="A40" s="3" t="s">
        <v>33</v>
      </c>
      <c r="B40" s="4" t="s">
        <v>34</v>
      </c>
      <c r="C40" s="5" t="s">
        <v>93</v>
      </c>
      <c r="D40" s="3" t="s">
        <v>74</v>
      </c>
      <c r="E40" s="3" t="s">
        <v>86</v>
      </c>
      <c r="F40" s="3" t="s">
        <v>76</v>
      </c>
      <c r="G40" s="3" t="s">
        <v>84</v>
      </c>
      <c r="H40" s="3" t="s">
        <v>94</v>
      </c>
      <c r="I40" s="3"/>
      <c r="J40" s="3"/>
      <c r="K40" s="3"/>
      <c r="L40" s="3"/>
      <c r="M40" s="3" t="s">
        <v>63</v>
      </c>
      <c r="N40" s="3" t="s">
        <v>80</v>
      </c>
      <c r="O40" s="3" t="s">
        <v>40</v>
      </c>
      <c r="P40" s="4" t="s">
        <v>95</v>
      </c>
      <c r="Q40" s="6">
        <v>154671200</v>
      </c>
      <c r="R40" s="6">
        <v>0</v>
      </c>
      <c r="S40" s="6">
        <v>0</v>
      </c>
      <c r="T40" s="6">
        <v>154671200</v>
      </c>
      <c r="U40" s="6">
        <v>0</v>
      </c>
      <c r="V40" s="6">
        <v>119379867</v>
      </c>
      <c r="W40" s="6">
        <v>35291333</v>
      </c>
      <c r="X40" s="6">
        <v>116776800</v>
      </c>
      <c r="Y40" s="6">
        <v>12581110.6</v>
      </c>
      <c r="Z40" s="6">
        <v>11192855.6</v>
      </c>
      <c r="AA40" s="6">
        <v>11192855.6</v>
      </c>
    </row>
    <row r="41" spans="1:27" x14ac:dyDescent="0.25">
      <c r="A41" s="3"/>
      <c r="B41" s="4"/>
      <c r="C41" s="5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7" t="s">
        <v>98</v>
      </c>
      <c r="Q41" s="8">
        <f>SUM(Q23:Q40)</f>
        <v>18887033865</v>
      </c>
      <c r="R41" s="8">
        <f t="shared" ref="R41:AA41" si="7">SUM(R23:R40)</f>
        <v>0</v>
      </c>
      <c r="S41" s="8">
        <f t="shared" si="7"/>
        <v>0</v>
      </c>
      <c r="T41" s="8">
        <f t="shared" si="7"/>
        <v>18887033865</v>
      </c>
      <c r="U41" s="8">
        <f t="shared" si="7"/>
        <v>0</v>
      </c>
      <c r="V41" s="8">
        <f t="shared" si="7"/>
        <v>10143975235</v>
      </c>
      <c r="W41" s="8">
        <f t="shared" si="7"/>
        <v>8743058630</v>
      </c>
      <c r="X41" s="8">
        <f t="shared" si="7"/>
        <v>7321200798.6399994</v>
      </c>
      <c r="Y41" s="8">
        <f t="shared" si="7"/>
        <v>731383008.05000007</v>
      </c>
      <c r="Z41" s="8">
        <f t="shared" si="7"/>
        <v>720116875.05000007</v>
      </c>
      <c r="AA41" s="8">
        <f t="shared" si="7"/>
        <v>702771808.05000007</v>
      </c>
    </row>
    <row r="42" spans="1:27" x14ac:dyDescent="0.25">
      <c r="A42" s="3"/>
      <c r="B42" s="4"/>
      <c r="C42" s="5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7" t="s">
        <v>99</v>
      </c>
      <c r="Q42" s="8">
        <f>+Q5+Q41</f>
        <v>41201998865</v>
      </c>
      <c r="R42" s="8">
        <f t="shared" ref="R42:AA42" si="8">+R5+R41</f>
        <v>2533000</v>
      </c>
      <c r="S42" s="8">
        <f t="shared" si="8"/>
        <v>2533000</v>
      </c>
      <c r="T42" s="8">
        <f t="shared" si="8"/>
        <v>41201998865</v>
      </c>
      <c r="U42" s="8">
        <f t="shared" si="8"/>
        <v>341704000</v>
      </c>
      <c r="V42" s="8">
        <f t="shared" si="8"/>
        <v>31333862240.5</v>
      </c>
      <c r="W42" s="8">
        <f t="shared" si="8"/>
        <v>9526432624.5</v>
      </c>
      <c r="X42" s="8">
        <f t="shared" si="8"/>
        <v>13012978051.439999</v>
      </c>
      <c r="Y42" s="8">
        <f t="shared" si="8"/>
        <v>5342442513.21</v>
      </c>
      <c r="Z42" s="8">
        <f t="shared" si="8"/>
        <v>5331176380.21</v>
      </c>
      <c r="AA42" s="8">
        <f t="shared" si="8"/>
        <v>5301211313.21</v>
      </c>
    </row>
    <row r="43" spans="1:27" ht="0" hidden="1" customHeight="1" x14ac:dyDescent="0.25"/>
    <row r="44" spans="1:27" ht="33.950000000000003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Alberto Lopez Piraneque</dc:creator>
  <cp:lastModifiedBy>Jose Alvaro Bermudez Aguilar</cp:lastModifiedBy>
  <dcterms:created xsi:type="dcterms:W3CDTF">2024-04-15T13:01:09Z</dcterms:created>
  <dcterms:modified xsi:type="dcterms:W3CDTF">2024-04-16T22:34:17Z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